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5" sheetId="17" r:id="rId1"/>
  </sheets>
  <definedNames>
    <definedName name="_xlnm.Print_Area" localSheetId="0">'5'!$A$1:$J$24</definedName>
    <definedName name="_xlnm.Print_Titles" localSheetId="0">'5'!$1:$6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<sst xmlns="http://schemas.openxmlformats.org/spreadsheetml/2006/main" count="28" uniqueCount="21">
  <si>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Cuadro 5.  RENTA DE LA INVERSIÓN EXTRANJERA DIRECTA EN LA REPÚBLICA, SEGÚN PARTIDA</t>
  </si>
  <si>
    <t>Y SECTOR Y SU VARIACIÓN PORCENTUAL: AÑOS 2019-23</t>
  </si>
  <si>
    <t>Partida y sector</t>
  </si>
  <si>
    <t>Renta de la Inversión Extranjera Directa
(En millones de balboas)</t>
  </si>
  <si>
    <t>Variación porcentual</t>
  </si>
  <si>
    <t>2021 (P)</t>
  </si>
  <si>
    <t>2022 (P)</t>
  </si>
  <si>
    <t>2023 (P)</t>
  </si>
  <si>
    <t>Renta de la Inversión Extranjera Directa</t>
  </si>
  <si>
    <t xml:space="preserve">    Bancos de licencia general</t>
  </si>
  <si>
    <t xml:space="preserve">    Bancos de licencia internacional</t>
  </si>
  <si>
    <t xml:space="preserve">    Empresas de la Zona Libre de Colón</t>
  </si>
  <si>
    <t xml:space="preserve">    Otras empresas</t>
  </si>
  <si>
    <t xml:space="preserve">  Dividendos y utilidades distribuidas</t>
  </si>
  <si>
    <t xml:space="preserve">      Bancos de licencia general</t>
  </si>
  <si>
    <t xml:space="preserve">      Bancos de licencia internacional</t>
  </si>
  <si>
    <t xml:space="preserve">      Empresas de la Zona Libre de Colón</t>
  </si>
  <si>
    <t xml:space="preserve">      Otras empresas</t>
  </si>
  <si>
    <t xml:space="preserve">  Utilidades reinvertidas y no distribuidas</t>
  </si>
  <si>
    <t>NOTA: Las diferencias que se observen entre el total y los parciales se deben al redondeo.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</si>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</sst>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</numFmts>
  <fonts count="24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0"/>
      <color theme="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0" fontId="1" fillId="0" borderId="6" xfId="0" applyFont="1" applyBorder="1"/>
    <xf numFmtId="178" fontId="1" fillId="0" borderId="7" xfId="0" applyNumberFormat="1" applyFont="1" applyBorder="1"/>
    <xf numFmtId="178" fontId="1" fillId="0" borderId="7" xfId="0" applyNumberFormat="1" applyFont="1" applyFill="1" applyBorder="1"/>
    <xf numFmtId="178" fontId="2" fillId="0" borderId="7" xfId="0" applyNumberFormat="1" applyFont="1" applyFill="1" applyBorder="1" applyAlignment="1">
      <alignment vertical="center"/>
    </xf>
    <xf numFmtId="0" fontId="1" fillId="0" borderId="8" xfId="0" applyFont="1" applyBorder="1" applyAlignment="1">
      <alignment vertical="top"/>
    </xf>
    <xf numFmtId="178" fontId="1" fillId="0" borderId="9" xfId="0" applyNumberFormat="1" applyFont="1" applyBorder="1" applyAlignment="1">
      <alignment vertical="top"/>
    </xf>
    <xf numFmtId="0" fontId="1" fillId="0" borderId="0" xfId="0" applyFont="1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178" fontId="2" fillId="0" borderId="11" xfId="0" applyNumberFormat="1" applyFont="1" applyBorder="1" applyAlignment="1">
      <alignment vertical="center"/>
    </xf>
    <xf numFmtId="178" fontId="1" fillId="0" borderId="11" xfId="0" applyNumberFormat="1" applyFont="1" applyBorder="1"/>
    <xf numFmtId="178" fontId="1" fillId="0" borderId="11" xfId="0" applyNumberFormat="1" applyFont="1" applyFill="1" applyBorder="1"/>
    <xf numFmtId="178" fontId="2" fillId="0" borderId="11" xfId="0" applyNumberFormat="1" applyFont="1" applyFill="1" applyBorder="1" applyAlignment="1">
      <alignment vertical="center"/>
    </xf>
    <xf numFmtId="178" fontId="1" fillId="0" borderId="12" xfId="0" applyNumberFormat="1" applyFont="1" applyBorder="1" applyAlignment="1">
      <alignment vertical="top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0F24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showGridLines="0" tabSelected="1" workbookViewId="0">
      <pane xSplit="1" ySplit="6" topLeftCell="B7" activePane="bottomRight" state="frozen"/>
      <selection/>
      <selection pane="topRight"/>
      <selection pane="bottomLeft"/>
      <selection pane="bottomRight" activeCell="M17" sqref="M17"/>
    </sheetView>
  </sheetViews>
  <sheetFormatPr defaultColWidth="11" defaultRowHeight="12.75"/>
  <cols>
    <col min="1" max="1" width="41.4285714285714" style="1" customWidth="1"/>
    <col min="2" max="10" width="8.71428571428571" style="1" customWidth="1"/>
    <col min="11" max="16384" width="11.4285714285714" style="1"/>
  </cols>
  <sheetData>
    <row r="1" ht="1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9.95" customHeight="1" spans="11:11">
      <c r="K3" s="20"/>
    </row>
    <row r="4" ht="15" customHeight="1" spans="1:11">
      <c r="A4" s="3" t="s">
        <v>2</v>
      </c>
      <c r="B4" s="4" t="s">
        <v>3</v>
      </c>
      <c r="C4" s="5"/>
      <c r="D4" s="5"/>
      <c r="E4" s="5"/>
      <c r="F4" s="5"/>
      <c r="G4" s="6" t="s">
        <v>4</v>
      </c>
      <c r="H4" s="6"/>
      <c r="I4" s="6"/>
      <c r="J4" s="21"/>
      <c r="K4" s="20"/>
    </row>
    <row r="5" ht="15" customHeight="1" spans="1:11">
      <c r="A5" s="7"/>
      <c r="B5" s="8"/>
      <c r="C5" s="5"/>
      <c r="D5" s="5"/>
      <c r="E5" s="5"/>
      <c r="F5" s="5"/>
      <c r="G5" s="6"/>
      <c r="H5" s="6"/>
      <c r="I5" s="6"/>
      <c r="J5" s="21"/>
      <c r="K5" s="20"/>
    </row>
    <row r="6" ht="15" customHeight="1" spans="1:11">
      <c r="A6" s="9"/>
      <c r="B6" s="10">
        <v>2019</v>
      </c>
      <c r="C6" s="11">
        <v>2020</v>
      </c>
      <c r="D6" s="11" t="s">
        <v>5</v>
      </c>
      <c r="E6" s="11" t="s">
        <v>6</v>
      </c>
      <c r="F6" s="11" t="s">
        <v>7</v>
      </c>
      <c r="G6" s="11">
        <v>2020</v>
      </c>
      <c r="H6" s="11" t="s">
        <v>5</v>
      </c>
      <c r="I6" s="11" t="s">
        <v>6</v>
      </c>
      <c r="J6" s="22" t="s">
        <v>7</v>
      </c>
      <c r="K6" s="20"/>
    </row>
    <row r="7" ht="24.95" customHeight="1" spans="1:11">
      <c r="A7" s="12" t="s">
        <v>8</v>
      </c>
      <c r="B7" s="13">
        <f>SUM(B8+B9+B10+B11)</f>
        <v>-3314.0818693</v>
      </c>
      <c r="C7" s="13">
        <f t="shared" ref="C7:F7" si="0">SUM(C8+C9+C10+C11)</f>
        <v>-626.17792326</v>
      </c>
      <c r="D7" s="13">
        <f t="shared" si="0"/>
        <v>-2651.05503988</v>
      </c>
      <c r="E7" s="13">
        <f t="shared" si="0"/>
        <v>-1859.46114129</v>
      </c>
      <c r="F7" s="13">
        <f t="shared" si="0"/>
        <v>-3098.40782153</v>
      </c>
      <c r="G7" s="13">
        <f>IF(B7=0,0,+C7/B7*100-100)</f>
        <v>-81.1055384883337</v>
      </c>
      <c r="H7" s="13">
        <f t="shared" ref="H7:J21" si="1">IF(C7=0,0,+D7/C7*100-100)</f>
        <v>323.370888912549</v>
      </c>
      <c r="I7" s="13">
        <f t="shared" si="1"/>
        <v>-29.8595799288208</v>
      </c>
      <c r="J7" s="23">
        <f>IF(E7=0,0,+F7/E7*100-100)</f>
        <v>66.6293396903407</v>
      </c>
      <c r="K7" s="20"/>
    </row>
    <row r="8" ht="15" customHeight="1" spans="1:10">
      <c r="A8" s="14" t="s">
        <v>9</v>
      </c>
      <c r="B8" s="15">
        <f>SUM(B13+B18)</f>
        <v>-672.62598466</v>
      </c>
      <c r="C8" s="15">
        <f t="shared" ref="C8:F11" si="2">SUM(C13+C18)</f>
        <v>-394.31117982</v>
      </c>
      <c r="D8" s="15">
        <f t="shared" si="2"/>
        <v>-609.5363923</v>
      </c>
      <c r="E8" s="15">
        <f t="shared" si="2"/>
        <v>-740.57765486</v>
      </c>
      <c r="F8" s="15">
        <f t="shared" si="2"/>
        <v>-1166.47772705</v>
      </c>
      <c r="G8" s="15">
        <f t="shared" ref="G8:G21" si="3">IF(B8=0,0,+C8/B8*100-100)</f>
        <v>-41.3773495504612</v>
      </c>
      <c r="H8" s="15">
        <f t="shared" si="1"/>
        <v>54.5825793167337</v>
      </c>
      <c r="I8" s="15">
        <f t="shared" si="1"/>
        <v>21.4985133316707</v>
      </c>
      <c r="J8" s="24">
        <f t="shared" si="1"/>
        <v>57.5091713063518</v>
      </c>
    </row>
    <row r="9" ht="15" customHeight="1" spans="1:10">
      <c r="A9" s="14" t="s">
        <v>10</v>
      </c>
      <c r="B9" s="15">
        <f>SUM(B14+B19)</f>
        <v>-427.72295017</v>
      </c>
      <c r="C9" s="15">
        <f t="shared" si="2"/>
        <v>-214.10497704</v>
      </c>
      <c r="D9" s="15">
        <f t="shared" si="2"/>
        <v>-189.14773852</v>
      </c>
      <c r="E9" s="15">
        <f t="shared" si="2"/>
        <v>-337.19445907</v>
      </c>
      <c r="F9" s="15">
        <f t="shared" si="2"/>
        <v>-512.67544544</v>
      </c>
      <c r="G9" s="15">
        <f t="shared" si="3"/>
        <v>-49.9430701684576</v>
      </c>
      <c r="H9" s="15">
        <f t="shared" si="1"/>
        <v>-11.65654290948</v>
      </c>
      <c r="I9" s="15">
        <f t="shared" si="1"/>
        <v>78.2704153422093</v>
      </c>
      <c r="J9" s="24">
        <f t="shared" si="1"/>
        <v>52.041479819682</v>
      </c>
    </row>
    <row r="10" ht="15" customHeight="1" spans="1:10">
      <c r="A10" s="14" t="s">
        <v>11</v>
      </c>
      <c r="B10" s="15">
        <f>SUM(B15+B20)</f>
        <v>-350.57142626</v>
      </c>
      <c r="C10" s="15">
        <f t="shared" si="2"/>
        <v>-145.40464208</v>
      </c>
      <c r="D10" s="15">
        <f t="shared" si="2"/>
        <v>-409.79668251</v>
      </c>
      <c r="E10" s="15">
        <f t="shared" si="2"/>
        <v>287.99505562</v>
      </c>
      <c r="F10" s="15">
        <f t="shared" si="2"/>
        <v>-157.52346032</v>
      </c>
      <c r="G10" s="16">
        <f t="shared" si="3"/>
        <v>-58.5235329555464</v>
      </c>
      <c r="H10" s="16">
        <f t="shared" si="1"/>
        <v>181.831911724341</v>
      </c>
      <c r="I10" s="16">
        <f t="shared" si="1"/>
        <v>-170.277546869348</v>
      </c>
      <c r="J10" s="25">
        <f t="shared" si="1"/>
        <v>-154.696584974656</v>
      </c>
    </row>
    <row r="11" ht="15" customHeight="1" spans="1:10">
      <c r="A11" s="14" t="s">
        <v>12</v>
      </c>
      <c r="B11" s="15">
        <f>SUM(B16+B21)</f>
        <v>-1863.16150821</v>
      </c>
      <c r="C11" s="15">
        <f t="shared" si="2"/>
        <v>127.64287568</v>
      </c>
      <c r="D11" s="15">
        <f t="shared" si="2"/>
        <v>-1442.57422655</v>
      </c>
      <c r="E11" s="15">
        <f t="shared" si="2"/>
        <v>-1069.68408298</v>
      </c>
      <c r="F11" s="15">
        <f t="shared" si="2"/>
        <v>-1261.73118872</v>
      </c>
      <c r="G11" s="16">
        <f t="shared" si="3"/>
        <v>-106.850875520858</v>
      </c>
      <c r="H11" s="16">
        <f t="shared" si="1"/>
        <v>-1230.1643110631</v>
      </c>
      <c r="I11" s="16">
        <f t="shared" si="1"/>
        <v>-25.8489398123928</v>
      </c>
      <c r="J11" s="25">
        <f t="shared" si="1"/>
        <v>17.9536284399953</v>
      </c>
    </row>
    <row r="12" ht="20.1" customHeight="1" spans="1:10">
      <c r="A12" s="12" t="s">
        <v>13</v>
      </c>
      <c r="B12" s="13">
        <f>SUM(B13+B14+B15+B16)</f>
        <v>-1586.04893063</v>
      </c>
      <c r="C12" s="13">
        <f t="shared" ref="C12:F12" si="4">SUM(C13+C14+C15+C16)</f>
        <v>-956.33984522</v>
      </c>
      <c r="D12" s="13">
        <f t="shared" si="4"/>
        <v>-841.33340741</v>
      </c>
      <c r="E12" s="13">
        <f t="shared" si="4"/>
        <v>-774.15317859</v>
      </c>
      <c r="F12" s="13">
        <f t="shared" si="4"/>
        <v>-2045.2799035</v>
      </c>
      <c r="G12" s="17">
        <f t="shared" si="3"/>
        <v>-39.7030049482692</v>
      </c>
      <c r="H12" s="17">
        <f t="shared" si="1"/>
        <v>-12.0256871429992</v>
      </c>
      <c r="I12" s="17">
        <f t="shared" si="1"/>
        <v>-7.98497102674322</v>
      </c>
      <c r="J12" s="26">
        <f>IF(E12=0,0,+F12/E12*100-100)</f>
        <v>164.195763844199</v>
      </c>
    </row>
    <row r="13" ht="14.1" customHeight="1" spans="1:10">
      <c r="A13" s="14" t="s">
        <v>14</v>
      </c>
      <c r="B13" s="15">
        <v>-439.59284599</v>
      </c>
      <c r="C13" s="15">
        <v>-387.68705365</v>
      </c>
      <c r="D13" s="15">
        <v>-198.0781694</v>
      </c>
      <c r="E13" s="15">
        <v>-61.14538141</v>
      </c>
      <c r="F13" s="15">
        <v>-608.63871433</v>
      </c>
      <c r="G13" s="16">
        <f t="shared" si="3"/>
        <v>-11.8076972392724</v>
      </c>
      <c r="H13" s="16">
        <f t="shared" si="1"/>
        <v>-48.9077162791144</v>
      </c>
      <c r="I13" s="16">
        <f t="shared" si="1"/>
        <v>-69.1306812884954</v>
      </c>
      <c r="J13" s="25">
        <f t="shared" si="1"/>
        <v>895.396054934838</v>
      </c>
    </row>
    <row r="14" ht="14.1" customHeight="1" spans="1:10">
      <c r="A14" s="14" t="s">
        <v>15</v>
      </c>
      <c r="B14" s="15">
        <v>-72.11345787</v>
      </c>
      <c r="C14" s="15">
        <v>-75.87005529</v>
      </c>
      <c r="D14" s="15">
        <v>67.64289346</v>
      </c>
      <c r="E14" s="15">
        <v>-270.94624636</v>
      </c>
      <c r="F14" s="15">
        <v>-668.96546487</v>
      </c>
      <c r="G14" s="16">
        <f t="shared" si="3"/>
        <v>5.20928760172903</v>
      </c>
      <c r="H14" s="16">
        <f t="shared" si="1"/>
        <v>-189.156246428775</v>
      </c>
      <c r="I14" s="16">
        <f t="shared" si="1"/>
        <v>-500.553897831443</v>
      </c>
      <c r="J14" s="25">
        <f t="shared" si="1"/>
        <v>146.899698319187</v>
      </c>
    </row>
    <row r="15" ht="14.1" customHeight="1" spans="1:10">
      <c r="A15" s="14" t="s">
        <v>16</v>
      </c>
      <c r="B15" s="15">
        <v>-179.74667902</v>
      </c>
      <c r="C15" s="15">
        <v>-158.204643</v>
      </c>
      <c r="D15" s="15">
        <v>-431.87214</v>
      </c>
      <c r="E15" s="15">
        <v>-140.630945</v>
      </c>
      <c r="F15" s="15">
        <v>-230.131377</v>
      </c>
      <c r="G15" s="16">
        <f t="shared" si="3"/>
        <v>-11.984664271657</v>
      </c>
      <c r="H15" s="16">
        <f t="shared" si="1"/>
        <v>172.98322717368</v>
      </c>
      <c r="I15" s="16">
        <f t="shared" si="1"/>
        <v>-67.4369027369999</v>
      </c>
      <c r="J15" s="25">
        <f t="shared" si="1"/>
        <v>63.642061140953</v>
      </c>
    </row>
    <row r="16" ht="14.1" customHeight="1" spans="1:10">
      <c r="A16" s="14" t="s">
        <v>17</v>
      </c>
      <c r="B16" s="15">
        <v>-894.59594775</v>
      </c>
      <c r="C16" s="15">
        <v>-334.57809328</v>
      </c>
      <c r="D16" s="15">
        <v>-279.02599147</v>
      </c>
      <c r="E16" s="15">
        <v>-301.43060582</v>
      </c>
      <c r="F16" s="15">
        <v>-537.5443473</v>
      </c>
      <c r="G16" s="16">
        <f t="shared" si="3"/>
        <v>-62.600088439759</v>
      </c>
      <c r="H16" s="16">
        <f t="shared" si="1"/>
        <v>-16.6036279498759</v>
      </c>
      <c r="I16" s="16">
        <f t="shared" si="1"/>
        <v>8.02957969326268</v>
      </c>
      <c r="J16" s="25">
        <f t="shared" si="1"/>
        <v>78.3310443336321</v>
      </c>
    </row>
    <row r="17" ht="20.1" customHeight="1" spans="1:10">
      <c r="A17" s="12" t="s">
        <v>18</v>
      </c>
      <c r="B17" s="13">
        <f>SUM(B18+B19+B20+B21)</f>
        <v>-1728.03293867</v>
      </c>
      <c r="C17" s="13">
        <f t="shared" ref="C17:F17" si="5">SUM(C18+C19+C20+C21)</f>
        <v>330.16192196</v>
      </c>
      <c r="D17" s="13">
        <f t="shared" si="5"/>
        <v>-1809.72163247</v>
      </c>
      <c r="E17" s="13">
        <f t="shared" si="5"/>
        <v>-1085.3079627</v>
      </c>
      <c r="F17" s="13">
        <f t="shared" si="5"/>
        <v>-1053.12791803</v>
      </c>
      <c r="G17" s="13">
        <f t="shared" si="3"/>
        <v>-119.106228508243</v>
      </c>
      <c r="H17" s="13">
        <f t="shared" si="1"/>
        <v>-648.13154155592</v>
      </c>
      <c r="I17" s="13">
        <f t="shared" si="1"/>
        <v>-40.0290109137549</v>
      </c>
      <c r="J17" s="23">
        <f t="shared" si="1"/>
        <v>-2.965061141719</v>
      </c>
    </row>
    <row r="18" ht="14.1" customHeight="1" spans="1:10">
      <c r="A18" s="14" t="s">
        <v>14</v>
      </c>
      <c r="B18" s="15">
        <v>-233.03313867</v>
      </c>
      <c r="C18" s="15">
        <v>-6.62412617</v>
      </c>
      <c r="D18" s="15">
        <v>-411.4582229</v>
      </c>
      <c r="E18" s="15">
        <v>-679.43227345</v>
      </c>
      <c r="F18" s="15">
        <v>-557.83901272</v>
      </c>
      <c r="G18" s="15">
        <f t="shared" si="3"/>
        <v>-97.1574316821178</v>
      </c>
      <c r="H18" s="15">
        <f t="shared" si="1"/>
        <v>6111.50944804544</v>
      </c>
      <c r="I18" s="15">
        <f t="shared" si="1"/>
        <v>65.1278879934131</v>
      </c>
      <c r="J18" s="24">
        <f t="shared" si="1"/>
        <v>-17.896303352294</v>
      </c>
    </row>
    <row r="19" ht="14.1" customHeight="1" spans="1:10">
      <c r="A19" s="14" t="s">
        <v>15</v>
      </c>
      <c r="B19" s="15">
        <v>-355.6094923</v>
      </c>
      <c r="C19" s="15">
        <v>-138.23492175</v>
      </c>
      <c r="D19" s="15">
        <v>-256.79063198</v>
      </c>
      <c r="E19" s="15">
        <v>-66.24821271</v>
      </c>
      <c r="F19" s="15">
        <v>156.29001943</v>
      </c>
      <c r="G19" s="15">
        <f t="shared" si="3"/>
        <v>-61.1273251296166</v>
      </c>
      <c r="H19" s="15">
        <f t="shared" si="1"/>
        <v>85.7639362970884</v>
      </c>
      <c r="I19" s="15">
        <f t="shared" si="1"/>
        <v>-74.2014682548234</v>
      </c>
      <c r="J19" s="24">
        <f t="shared" si="1"/>
        <v>-335.915827818866</v>
      </c>
    </row>
    <row r="20" ht="14.1" customHeight="1" spans="1:10">
      <c r="A20" s="14" t="s">
        <v>16</v>
      </c>
      <c r="B20" s="15">
        <v>-170.82474724</v>
      </c>
      <c r="C20" s="15">
        <v>12.80000092</v>
      </c>
      <c r="D20" s="15">
        <v>22.07545749</v>
      </c>
      <c r="E20" s="15">
        <v>428.62600062</v>
      </c>
      <c r="F20" s="15">
        <v>72.60791668</v>
      </c>
      <c r="G20" s="15">
        <f t="shared" si="3"/>
        <v>-107.493060067003</v>
      </c>
      <c r="H20" s="15">
        <f t="shared" si="1"/>
        <v>72.4644992447391</v>
      </c>
      <c r="I20" s="15">
        <f t="shared" si="1"/>
        <v>1841.64039777732</v>
      </c>
      <c r="J20" s="24">
        <f t="shared" si="1"/>
        <v>-83.0603097863933</v>
      </c>
    </row>
    <row r="21" ht="20.1" customHeight="1" spans="1:10">
      <c r="A21" s="18" t="s">
        <v>17</v>
      </c>
      <c r="B21" s="19">
        <v>-968.56556046</v>
      </c>
      <c r="C21" s="19">
        <v>462.22096896</v>
      </c>
      <c r="D21" s="19">
        <v>-1163.54823508</v>
      </c>
      <c r="E21" s="19">
        <v>-768.25347716</v>
      </c>
      <c r="F21" s="19">
        <v>-724.18684142</v>
      </c>
      <c r="G21" s="19">
        <f t="shared" si="3"/>
        <v>-147.722218074787</v>
      </c>
      <c r="H21" s="19">
        <f t="shared" si="1"/>
        <v>-351.72986801053</v>
      </c>
      <c r="I21" s="19">
        <f t="shared" si="1"/>
        <v>-33.9732162365251</v>
      </c>
      <c r="J21" s="27">
        <f t="shared" si="1"/>
        <v>-5.73595005425828</v>
      </c>
    </row>
    <row r="22" ht="9.95" customHeight="1"/>
    <row r="23" customHeight="1" spans="1:1">
      <c r="A23" s="1" t="s">
        <v>19</v>
      </c>
    </row>
    <row r="24" spans="1:1">
      <c r="A24" s="1" t="s">
        <v>20</v>
      </c>
    </row>
  </sheetData>
  <mergeCells count="5">
    <mergeCell ref="A1:J1"/>
    <mergeCell ref="A2:J2"/>
    <mergeCell ref="A4:A6"/>
    <mergeCell ref="B4:F5"/>
    <mergeCell ref="G4:J5"/>
  </mergeCells>
  <printOptions horizontalCentered="1"/>
  <pageMargins left="0.748031496062992" right="0.748031496062992" top="0.984251968503937" bottom="0.984251968503937" header="0.31496062992126" footer="0.31496062992126"/>
  <pageSetup paperSize="1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DEGARCIA</cp:lastModifiedBy>
  <dcterms:created xsi:type="dcterms:W3CDTF">2018-06-21T18:19:00Z</dcterms:created>
  <cp:lastPrinted>2024-12-02T19:42:00Z</cp:lastPrinted>
  <dcterms:modified xsi:type="dcterms:W3CDTF">2025-04-10T19:55:06Z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78EDA7E9160D4A26AF456DF458207B95_12</vt:lpwstr>
  </property>
  <property fmtid="{D5CDD505-2E9C-101B-9397-08002B2CF9AE}" pid="3" name="KSOProductBuildVer">
    <vt:lpwstr>3082-12.2.0.20795</vt:lpwstr>
  </property>
</Properties>
</file>